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0"/>
  <workbookPr date1904="1" showInkAnnotation="0" autoCompressPictures="0"/>
  <workbookProtection workbookPassword="EA38" lockStructure="1"/>
  <bookViews>
    <workbookView xWindow="-34500" yWindow="180" windowWidth="29160" windowHeight="219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1" l="1"/>
  <c r="H9" i="1"/>
  <c r="H8" i="1"/>
  <c r="H10" i="1"/>
  <c r="H34" i="1"/>
  <c r="H22" i="1"/>
  <c r="H20" i="1"/>
  <c r="H19" i="1"/>
  <c r="H15" i="1"/>
  <c r="H14" i="1"/>
  <c r="H13" i="1"/>
  <c r="H12" i="1"/>
  <c r="H31" i="1"/>
  <c r="H38" i="1"/>
  <c r="H35" i="1"/>
  <c r="H43" i="1"/>
  <c r="H44" i="1"/>
  <c r="H45" i="1"/>
  <c r="H46" i="1"/>
  <c r="H47" i="1"/>
  <c r="H51" i="1"/>
  <c r="H48" i="1"/>
  <c r="H42" i="1"/>
  <c r="H49" i="1"/>
  <c r="H50" i="1"/>
  <c r="H41" i="1"/>
  <c r="H33" i="1"/>
  <c r="H36" i="1"/>
  <c r="H37" i="1"/>
  <c r="H32" i="1"/>
  <c r="H54" i="1"/>
  <c r="H55" i="1"/>
  <c r="H56" i="1"/>
  <c r="H57" i="1"/>
  <c r="H58" i="1"/>
  <c r="H21" i="1"/>
  <c r="H16" i="1"/>
  <c r="H11" i="1"/>
  <c r="H28" i="1"/>
  <c r="G60" i="1"/>
</calcChain>
</file>

<file path=xl/comments1.xml><?xml version="1.0" encoding="utf-8"?>
<comments xmlns="http://schemas.openxmlformats.org/spreadsheetml/2006/main">
  <authors>
    <author>Chris DeLuso</author>
  </authors>
  <commentList>
    <comment ref="B31" authorId="0">
      <text>
        <r>
          <rPr>
            <b/>
            <sz val="9"/>
            <color indexed="81"/>
            <rFont val="Tahoma"/>
            <family val="2"/>
          </rPr>
          <t>Chris DeLuso: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<sst xmlns="http://schemas.openxmlformats.org/spreadsheetml/2006/main" count="129" uniqueCount="96">
  <si>
    <t>Master Halco Illusions InStock Flyer</t>
  </si>
  <si>
    <t>Master Halco Illusions Vinyl Railing System Tri-Fold</t>
  </si>
  <si>
    <t>ITEM</t>
  </si>
  <si>
    <t>CASE CT.</t>
  </si>
  <si>
    <t>BUNDLE</t>
  </si>
  <si>
    <t>Bundle</t>
  </si>
  <si>
    <t>TOTAL</t>
  </si>
  <si>
    <t>Grand Illusions Color Fence Brochures</t>
  </si>
  <si>
    <t>Grand Illusions Color Railing Brochures</t>
  </si>
  <si>
    <t>Illusions Extra Strong Hinge Brochure</t>
  </si>
  <si>
    <t>Illusions Vinyl Advantage Letter</t>
  </si>
  <si>
    <t>Grand Illusions Foldover Business Cards - FENCE</t>
  </si>
  <si>
    <t>Grand Illusions Foldover Business Cards - RAILING</t>
  </si>
  <si>
    <t>EverStrong Product Brochure (8 pages)</t>
  </si>
  <si>
    <t>Master Halco Illusions Main Brochure (12pp)</t>
  </si>
  <si>
    <t>Cost Each</t>
  </si>
  <si>
    <t>Amount</t>
  </si>
  <si>
    <t>FULL SIZE DISPLAYS</t>
  </si>
  <si>
    <t>RAILING COUNTERTOP DISPLAYS</t>
  </si>
  <si>
    <t>GIRC-W101 - Illusions Vinyl Railing - Mahogany (W101) Grand Illusions Vinyl WoodBond Countertop Display</t>
  </si>
  <si>
    <t>GIRC-MULTI - Illusions Vinyl Railing - Multi Color Grand Illusions Color Spectrum Countertop Display</t>
  </si>
  <si>
    <t>GIRC-W102 - Illusions Vinyl Railing - Cherry (W102) Grand Illusions Vinyl WoodBond Countertop Display</t>
  </si>
  <si>
    <t>GIRC-W103 - Illusions Vinyl Railing - Walnut (W103) Grand Illusions Vinyl WoodBond Countertop Display</t>
  </si>
  <si>
    <t>GIRC-W104 - Illusions Vinyl Railing - Walnut (W104) Grand Illusions Vinyl WoodBond Countertop Display</t>
  </si>
  <si>
    <t>CODE</t>
  </si>
  <si>
    <t>GICS-1</t>
  </si>
  <si>
    <t>GIWS-7</t>
  </si>
  <si>
    <t>GIWS-8</t>
  </si>
  <si>
    <t>GIWS-9</t>
  </si>
  <si>
    <t>GIWS-10</t>
  </si>
  <si>
    <t>GIWS-11</t>
  </si>
  <si>
    <t>GIWS-12</t>
  </si>
  <si>
    <t>GICS-2</t>
  </si>
  <si>
    <t>GICS-3</t>
  </si>
  <si>
    <t>GICS-4</t>
  </si>
  <si>
    <t>GICS-5</t>
  </si>
  <si>
    <t>GICS-6</t>
  </si>
  <si>
    <t>GIWS-7A</t>
  </si>
  <si>
    <t>GIWS-8A</t>
  </si>
  <si>
    <t>GIWS-9A</t>
  </si>
  <si>
    <t>GIWS-10A</t>
  </si>
  <si>
    <t>GIWS-11A</t>
  </si>
  <si>
    <t>GIWS-12A</t>
  </si>
  <si>
    <t>GIRC-MULTI</t>
  </si>
  <si>
    <t>GIRC-W101</t>
  </si>
  <si>
    <t>GIRC-W102</t>
  </si>
  <si>
    <t>GIRC-W103</t>
  </si>
  <si>
    <t>BROCHURE</t>
  </si>
  <si>
    <t>MINI DISPLAYS - 2-1/2'W X 3'H</t>
  </si>
  <si>
    <t>V300-E117/E115  - Privacy two-tone - Hunter Green (E117)/Sage (E115) - New England Cap</t>
  </si>
  <si>
    <t>V700-4W102 - Classic Victorian Picket  - Cherry (W102) - Ball Cap</t>
  </si>
  <si>
    <t>V3215DS-6W104 - Privacy with Small Diagonal Lattice - Rosewood (W104) - New England Cap</t>
  </si>
  <si>
    <t>V300-6W103 - Privacy - Walnut (W103) - French Gothic Cap</t>
  </si>
  <si>
    <t>Multi Colored 4' x 8' V3700-4 with two 5" Posts &amp; New England Cap</t>
  </si>
  <si>
    <t>V3701-6W105 - Privacy with Victorian Accent - Easter White Cedar (W105) - Flat Cap</t>
  </si>
  <si>
    <t>Illusions Main Product Brochure (non-MH version) - (16 pg.)</t>
  </si>
  <si>
    <t>Each</t>
  </si>
  <si>
    <t>ILLUSIONS VINYL FENCE LITERATURE</t>
  </si>
  <si>
    <t>ILLUSIONS VINYL RAILING SYSTEM LITERATURE</t>
  </si>
  <si>
    <t>EVERSTRONG PROFILES LITERATURE</t>
  </si>
  <si>
    <t>SUB-TOTAL (NO FREIGHT/TAX)</t>
  </si>
  <si>
    <t>LIMIT 200</t>
  </si>
  <si>
    <t>LIMIT 10</t>
  </si>
  <si>
    <t>LIMIT 500</t>
  </si>
  <si>
    <t>CONTACT INFO</t>
  </si>
  <si>
    <t>BRANCH #</t>
  </si>
  <si>
    <t>CITY</t>
  </si>
  <si>
    <t>STATE</t>
  </si>
  <si>
    <t>ZIP</t>
  </si>
  <si>
    <t>SHIPPING ADDRESS</t>
  </si>
  <si>
    <t>CONTACT</t>
  </si>
  <si>
    <t>P.O. #</t>
  </si>
  <si>
    <t>E-MAIL ADDRESS</t>
  </si>
  <si>
    <t>PHONE #</t>
  </si>
  <si>
    <t>FAX #</t>
  </si>
  <si>
    <t>LIMIT 250</t>
  </si>
  <si>
    <t>V300-E108 - 2-1/2'W x 3'H - Privacy - Brick Red (E108) - New England Cap</t>
  </si>
  <si>
    <t xml:space="preserve">V300-E112/E107 - Privacy two-tone - Brownstone (E112)/Sahara (E107) - New England Cap </t>
  </si>
  <si>
    <t>V300-E105/E114 - Privacy two-tone - Evergreen (105)/Sky Blue (114) - New England Cap</t>
  </si>
  <si>
    <t>V700-4W102 - Classic Victorian Picket  - Cherry (W102) - New England Cap</t>
  </si>
  <si>
    <t>V300-6W103 - Privacy - Walnut (W103) - New England Cap</t>
  </si>
  <si>
    <t xml:space="preserve"> V3215-SQ-6W101 - Privacy with Small Diagonal Lattice - Mahogany (W101) - New England Cap</t>
  </si>
  <si>
    <t xml:space="preserve"> V3701-6W105 - Privace with Victorian Accent - Easter White Cedar (W105) - New England Cap</t>
  </si>
  <si>
    <t>V3215D-6</t>
  </si>
  <si>
    <t>Beige 6'x8' Solid T&amp;G w/Diagonal Lattice 6’ x 8’</t>
  </si>
  <si>
    <t>ITEM (Includes 2 each 5"x5" Posts and Caps)</t>
  </si>
  <si>
    <t>V300-6W105 - Privacy - Eastern White Cedar (W105) - New England Cap</t>
  </si>
  <si>
    <t>Illusions QuickShip Brochure 0412 (non-MH version) - (tri-fold)</t>
  </si>
  <si>
    <t>V300-6W105 - Privacy - Eastern White Cedar (W105) - New England Caps</t>
  </si>
  <si>
    <t>GRAND ILLUSIONS COLOR SAMPLE FAN</t>
  </si>
  <si>
    <t>LIMIT 4</t>
  </si>
  <si>
    <t>GICF-1 - Grand Illusions Color Fan (40 samples of actual product for color/grain reference in a hand held fan)</t>
  </si>
  <si>
    <t>V3215SQ-6W101 - Privacy with Square Lattice - Mahogany (W101) - Tear Drop Cap</t>
  </si>
  <si>
    <t>V3215SQ - L104 - Privacy with Square Lattice - Eastern Green (L104) - New England Cap</t>
  </si>
  <si>
    <t>Illusions Commercial Vinyl Fence Brochures (Architects)</t>
  </si>
  <si>
    <t>MH Illusions Vinyl Railing Commercial Brochure (Architects)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</si>
</sst>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3" x14ac:knownFonts="1">
    <font>
      <sz val="10"/>
      <name val="Verdana"/>
    </font>
    <font>
      <sz val="12"/>
      <color theme="1"/>
      <name val="Calibri"/>
      <family val="2"/>
      <scheme val="minor"/>
    </font>
    <font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4"/>
      <color indexed="9"/>
      <name val="Arial Narrow"/>
      <family val="2"/>
    </font>
    <font>
      <b/>
      <sz val="12"/>
      <name val="Franklin Gothic Medium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color indexed="9"/>
      <name val="Arial"/>
      <family val="2"/>
    </font>
    <font>
      <sz val="2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AFFB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4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2" borderId="1">
      <alignment vertical="center"/>
    </xf>
    <xf numFmtId="0" fontId="28" fillId="0" borderId="1">
      <alignment vertical="center"/>
    </xf>
    <xf numFmtId="0" fontId="27" fillId="34" borderId="1">
      <alignment horizontal="center" vertical="center"/>
    </xf>
    <xf numFmtId="0" fontId="27" fillId="0" borderId="1">
      <alignment horizontal="center" vertical="center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4" fontId="27" fillId="0" borderId="1">
      <alignment horizontal="center" vertical="center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1" applyBorder="0">
      <alignment horizontal="left" vertical="center"/>
    </xf>
    <xf numFmtId="0" fontId="27" fillId="34" borderId="1">
      <alignment horizontal="left"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7" fillId="35" borderId="1">
      <alignment horizontal="center" vertical="center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7" fillId="0" borderId="1">
      <alignment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27" fillId="34" borderId="1" xfId="75">
      <alignment horizontal="center" vertical="center"/>
    </xf>
    <xf numFmtId="0" fontId="29" fillId="2" borderId="1" xfId="73">
      <alignment vertical="center"/>
    </xf>
    <xf numFmtId="0" fontId="27" fillId="34" borderId="1" xfId="95" applyProtection="1">
      <alignment horizontal="left" vertical="center"/>
    </xf>
    <xf numFmtId="0" fontId="27" fillId="34" borderId="1" xfId="75" applyProtection="1">
      <alignment horizontal="center" vertical="center"/>
    </xf>
    <xf numFmtId="0" fontId="27" fillId="0" borderId="1" xfId="76" applyProtection="1">
      <alignment horizontal="center" vertical="center"/>
    </xf>
    <xf numFmtId="0" fontId="29" fillId="2" borderId="1" xfId="73" applyProtection="1">
      <alignment vertical="center"/>
    </xf>
    <xf numFmtId="0" fontId="25" fillId="2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44" fontId="27" fillId="0" borderId="1" xfId="79" applyProtection="1">
      <alignment horizontal="center" vertical="center"/>
    </xf>
    <xf numFmtId="0" fontId="27" fillId="35" borderId="1" xfId="112">
      <alignment horizontal="center" vertical="center"/>
      <protection locked="0"/>
    </xf>
    <xf numFmtId="0" fontId="27" fillId="0" borderId="1" xfId="76" applyFill="1" applyProtection="1">
      <alignment horizontal="center" vertical="center"/>
    </xf>
    <xf numFmtId="0" fontId="29" fillId="2" borderId="1" xfId="73" applyAlignment="1">
      <alignment horizontal="left" vertical="center"/>
    </xf>
    <xf numFmtId="0" fontId="27" fillId="34" borderId="1" xfId="95" applyAlignment="1">
      <alignment horizontal="left" vertical="center"/>
    </xf>
    <xf numFmtId="0" fontId="27" fillId="35" borderId="1" xfId="112" applyAlignment="1">
      <alignment horizontal="left" vertical="center"/>
      <protection locked="0"/>
    </xf>
    <xf numFmtId="0" fontId="28" fillId="0" borderId="1" xfId="74" applyProtection="1">
      <alignment vertical="center"/>
    </xf>
    <xf numFmtId="44" fontId="30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8" fillId="0" borderId="1" xfId="74" applyProtection="1">
      <alignment vertical="center"/>
    </xf>
    <xf numFmtId="0" fontId="27" fillId="34" borderId="11" xfId="95" applyBorder="1" applyAlignment="1" applyProtection="1">
      <alignment vertical="center"/>
    </xf>
    <xf numFmtId="0" fontId="27" fillId="34" borderId="12" xfId="95" applyBorder="1" applyAlignment="1" applyProtection="1">
      <alignment vertical="center"/>
    </xf>
    <xf numFmtId="0" fontId="27" fillId="34" borderId="13" xfId="95" applyBorder="1" applyAlignment="1" applyProtection="1">
      <alignment vertical="center"/>
    </xf>
    <xf numFmtId="0" fontId="27" fillId="34" borderId="11" xfId="95" applyBorder="1" applyAlignment="1" applyProtection="1">
      <alignment horizontal="center" vertical="center"/>
    </xf>
    <xf numFmtId="0" fontId="27" fillId="34" borderId="12" xfId="95" applyBorder="1" applyAlignment="1" applyProtection="1">
      <alignment horizontal="center" vertical="center"/>
    </xf>
    <xf numFmtId="0" fontId="27" fillId="34" borderId="13" xfId="95" applyBorder="1" applyAlignment="1" applyProtection="1">
      <alignment horizontal="center" vertical="center"/>
    </xf>
    <xf numFmtId="0" fontId="27" fillId="34" borderId="11" xfId="95" applyBorder="1" applyAlignment="1">
      <alignment horizontal="left" vertical="center"/>
    </xf>
    <xf numFmtId="0" fontId="27" fillId="34" borderId="13" xfId="95" applyBorder="1" applyAlignment="1">
      <alignment horizontal="left" vertical="center"/>
    </xf>
    <xf numFmtId="0" fontId="27" fillId="35" borderId="1" xfId="112" applyAlignment="1">
      <alignment horizontal="left" vertical="center"/>
      <protection locked="0"/>
    </xf>
    <xf numFmtId="0" fontId="27" fillId="34" borderId="12" xfId="95" applyBorder="1" applyAlignment="1">
      <alignment horizontal="left" vertical="center"/>
    </xf>
    <xf numFmtId="0" fontId="27" fillId="34" borderId="11" xfId="95" applyBorder="1" applyAlignment="1" applyProtection="1">
      <alignment horizontal="left" vertical="center"/>
    </xf>
    <xf numFmtId="0" fontId="27" fillId="34" borderId="12" xfId="95" applyBorder="1" applyAlignment="1" applyProtection="1">
      <alignment horizontal="left" vertical="center"/>
    </xf>
    <xf numFmtId="0" fontId="27" fillId="34" borderId="13" xfId="95" applyBorder="1" applyAlignment="1" applyProtection="1">
      <alignment horizontal="left" vertical="center"/>
    </xf>
    <xf numFmtId="0" fontId="28" fillId="0" borderId="11" xfId="74" applyBorder="1" applyProtection="1">
      <alignment vertical="center"/>
    </xf>
    <xf numFmtId="0" fontId="28" fillId="0" borderId="12" xfId="74" applyBorder="1" applyProtection="1">
      <alignment vertical="center"/>
    </xf>
    <xf numFmtId="0" fontId="28" fillId="0" borderId="13" xfId="74" applyBorder="1" applyProtection="1">
      <alignment vertical="center"/>
    </xf>
  </cellXfs>
  <cellStyles count="164">
    <cellStyle name="20% - Accent1" xfId="24" builtinId="30" hidden="1"/>
    <cellStyle name="20% - Accent2" xfId="28" builtinId="34" hidden="1"/>
    <cellStyle name="20% - Accent3" xfId="32" builtinId="38" hidden="1"/>
    <cellStyle name="20% - Accent4" xfId="36" builtinId="42" hidden="1"/>
    <cellStyle name="20% - Accent5" xfId="40" builtinId="46" hidden="1"/>
    <cellStyle name="20% - Accent6" xfId="44" builtinId="50" hidden="1"/>
    <cellStyle name="40% - Accent1" xfId="25" builtinId="31" hidden="1"/>
    <cellStyle name="40% - Accent2" xfId="29" builtinId="35" hidden="1"/>
    <cellStyle name="40% - Accent3" xfId="33" builtinId="39" hidden="1"/>
    <cellStyle name="40% - Accent4" xfId="37" builtinId="43" hidden="1"/>
    <cellStyle name="40% - Accent5" xfId="41" builtinId="47" hidden="1"/>
    <cellStyle name="40% - Accent6" xfId="45" builtinId="51" hidden="1"/>
    <cellStyle name="60% - Accent1" xfId="26" builtinId="32" hidden="1"/>
    <cellStyle name="60% - Accent2" xfId="30" builtinId="36" hidden="1"/>
    <cellStyle name="60% - Accent3" xfId="34" builtinId="40" hidden="1"/>
    <cellStyle name="60% - Accent4" xfId="38" builtinId="44" hidden="1"/>
    <cellStyle name="60% - Accent5" xfId="42" builtinId="48" hidden="1"/>
    <cellStyle name="60% - Accent6" xfId="46" builtinId="52" hidden="1"/>
    <cellStyle name="Accent1" xfId="23" builtinId="29" hidden="1"/>
    <cellStyle name="Accent2" xfId="27" builtinId="33" hidden="1"/>
    <cellStyle name="Accent3" xfId="31" builtinId="37" hidden="1"/>
    <cellStyle name="Accent4" xfId="35" builtinId="41" hidden="1"/>
    <cellStyle name="Accent5" xfId="39" builtinId="45" hidden="1"/>
    <cellStyle name="Accent6" xfId="43" builtinId="49" hidden="1"/>
    <cellStyle name="AMOUNTS" xfId="76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 [0]" xfId="2" builtinId="6" hidden="1"/>
    <cellStyle name="CONTACT FILLS" xfId="125"/>
    <cellStyle name="Currency" xfId="3" builtinId="4" hidden="1"/>
    <cellStyle name="Currency [0]" xfId="4" builtinId="7" hidden="1"/>
    <cellStyle name="EACH COST" xfId="79"/>
    <cellStyle name="Explanatory Text" xfId="21" builtinId="53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8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Good" xfId="11" builtinId="26" hidden="1"/>
    <cellStyle name="HEADERS" xfId="73"/>
    <cellStyle name="Heading 1" xfId="7" builtinId="16" hidden="1"/>
    <cellStyle name="Heading 2" xfId="8" builtinId="17" hidden="1"/>
    <cellStyle name="Heading 3" xfId="9" builtinId="18" hidden="1"/>
    <cellStyle name="Heading 4" xfId="10" builtinId="19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7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Input" xfId="14" builtinId="20" hidden="1"/>
    <cellStyle name="ITEM Left Justify" xfId="95"/>
    <cellStyle name="ITEM Small Header" xfId="94"/>
    <cellStyle name="ITEMS" xfId="74"/>
    <cellStyle name="Linked Cell" xfId="17" builtinId="24" hidden="1"/>
    <cellStyle name="Neutral" xfId="13" builtinId="28" hidden="1"/>
    <cellStyle name="Normal" xfId="0" builtinId="0"/>
    <cellStyle name="Note" xfId="20" builtinId="10" hidden="1"/>
    <cellStyle name="Output" xfId="15" builtinId="21" hidden="1"/>
    <cellStyle name="Percent" xfId="5" builtinId="5" hidden="1"/>
    <cellStyle name="Small Heading" xfId="75"/>
    <cellStyle name="Title" xfId="6" builtinId="15" hidden="1"/>
    <cellStyle name="Total" xfId="22" builtinId="25" hidden="1"/>
    <cellStyle name="Warning Text" xfId="19" builtinId="11" hidden="1"/>
    <cellStyle name="YELLOW AMOUNTS" xfId="11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y Them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2"/>
  <sheetViews>
    <sheetView tabSelected="1" topLeftCell="A25" workbookViewId="0">
      <selection activeCell="F54" sqref="F54:F58"/>
    </sheetView>
  </sheetViews>
  <sheetFormatPr baseColWidth="10" defaultColWidth="11" defaultRowHeight="13" x14ac:dyDescent="0"/>
  <cols>
    <col min="1" max="1" width="11.42578125" customWidth="1"/>
    <col min="2" max="2" width="48.42578125" style="3" customWidth="1"/>
    <col min="3" max="8" width="13.28515625" style="2" customWidth="1"/>
  </cols>
  <sheetData>
    <row r="1" spans="1:8" ht="21" customHeight="1">
      <c r="A1" s="19" t="s">
        <v>64</v>
      </c>
      <c r="B1" s="19"/>
      <c r="C1" s="19"/>
      <c r="D1" s="19"/>
      <c r="E1" s="19"/>
      <c r="F1" s="19"/>
      <c r="G1" s="19"/>
      <c r="H1" s="19"/>
    </row>
    <row r="2" spans="1:8" ht="21" customHeight="1">
      <c r="A2" s="20" t="s">
        <v>65</v>
      </c>
      <c r="B2" s="20" t="s">
        <v>69</v>
      </c>
      <c r="C2" s="20" t="s">
        <v>66</v>
      </c>
      <c r="D2" s="20" t="s">
        <v>67</v>
      </c>
      <c r="E2" s="20" t="s">
        <v>68</v>
      </c>
      <c r="F2" s="35" t="s">
        <v>70</v>
      </c>
      <c r="G2" s="36"/>
      <c r="H2" s="20" t="s">
        <v>71</v>
      </c>
    </row>
    <row r="3" spans="1:8" ht="21" customHeight="1">
      <c r="A3" s="21"/>
      <c r="B3" s="21"/>
      <c r="C3" s="21"/>
      <c r="D3" s="21"/>
      <c r="E3" s="21"/>
      <c r="F3" s="37"/>
      <c r="G3" s="37"/>
      <c r="H3" s="21"/>
    </row>
    <row r="4" spans="1:8" ht="21" customHeight="1">
      <c r="A4" s="35" t="s">
        <v>72</v>
      </c>
      <c r="B4" s="36"/>
      <c r="C4" s="35" t="s">
        <v>73</v>
      </c>
      <c r="D4" s="38"/>
      <c r="E4" s="36"/>
      <c r="F4" s="35" t="s">
        <v>74</v>
      </c>
      <c r="G4" s="38"/>
      <c r="H4" s="36"/>
    </row>
    <row r="5" spans="1:8" ht="21" customHeight="1">
      <c r="A5" s="37"/>
      <c r="B5" s="37"/>
      <c r="C5" s="37"/>
      <c r="D5" s="37"/>
      <c r="E5" s="37"/>
      <c r="F5" s="37"/>
      <c r="G5" s="37"/>
      <c r="H5" s="37"/>
    </row>
    <row r="6" spans="1:8" s="1" customFormat="1" ht="21" customHeight="1">
      <c r="A6" s="12" t="s">
        <v>57</v>
      </c>
      <c r="B6" s="13"/>
      <c r="C6" s="14"/>
      <c r="D6" s="15"/>
      <c r="E6" s="15"/>
      <c r="F6" s="5"/>
      <c r="G6" s="15"/>
      <c r="H6" s="15"/>
    </row>
    <row r="7" spans="1:8" s="1" customFormat="1" ht="21" customHeight="1">
      <c r="A7" s="9"/>
      <c r="B7" s="9" t="s">
        <v>47</v>
      </c>
      <c r="C7" s="10" t="s">
        <v>3</v>
      </c>
      <c r="D7" s="10" t="s">
        <v>4</v>
      </c>
      <c r="E7" s="10"/>
      <c r="F7" s="7" t="s">
        <v>5</v>
      </c>
      <c r="G7" s="10" t="s">
        <v>56</v>
      </c>
      <c r="H7" s="10" t="s">
        <v>6</v>
      </c>
    </row>
    <row r="8" spans="1:8" s="1" customFormat="1" ht="21" customHeight="1">
      <c r="A8" s="22" t="s">
        <v>61</v>
      </c>
      <c r="B8" s="22" t="s">
        <v>55</v>
      </c>
      <c r="C8" s="11">
        <v>200</v>
      </c>
      <c r="D8" s="11">
        <v>50</v>
      </c>
      <c r="E8" s="11"/>
      <c r="F8" s="17"/>
      <c r="G8" s="17"/>
      <c r="H8" s="11">
        <f>IF(F8&gt;2,"LIMIT 200",IF(G8&gt;200,"LIMIT 200",(D8*F8)+G8))</f>
        <v>0</v>
      </c>
    </row>
    <row r="9" spans="1:8" s="1" customFormat="1" ht="21" customHeight="1">
      <c r="A9" s="22" t="s">
        <v>61</v>
      </c>
      <c r="B9" s="22" t="s">
        <v>87</v>
      </c>
      <c r="C9" s="11">
        <v>2000</v>
      </c>
      <c r="D9" s="11">
        <v>50</v>
      </c>
      <c r="E9" s="11"/>
      <c r="F9" s="17"/>
      <c r="G9" s="17"/>
      <c r="H9" s="11">
        <f>IF(F9&gt;2,"LIMIT 200",IF(G9&gt;200,"LIMIT 200",(D9*F9)+G9))</f>
        <v>0</v>
      </c>
    </row>
    <row r="10" spans="1:8" s="1" customFormat="1" ht="21" customHeight="1">
      <c r="A10" s="22" t="s">
        <v>75</v>
      </c>
      <c r="B10" s="22" t="s">
        <v>14</v>
      </c>
      <c r="C10" s="11">
        <v>250</v>
      </c>
      <c r="D10" s="11">
        <v>50</v>
      </c>
      <c r="E10" s="11"/>
      <c r="F10" s="17"/>
      <c r="G10" s="17"/>
      <c r="H10" s="11">
        <f>IF(F10&gt;2,"LIMIT 200",IF(G10&gt;200,"LIMIT 200",(D10*F10)+G10))</f>
        <v>0</v>
      </c>
    </row>
    <row r="11" spans="1:8" s="1" customFormat="1" ht="21" customHeight="1">
      <c r="A11" s="22" t="s">
        <v>61</v>
      </c>
      <c r="B11" s="22" t="s">
        <v>0</v>
      </c>
      <c r="C11" s="11">
        <v>2500</v>
      </c>
      <c r="D11" s="11">
        <v>100</v>
      </c>
      <c r="E11" s="11"/>
      <c r="F11" s="17"/>
      <c r="G11" s="17"/>
      <c r="H11" s="11">
        <f>IF(F11&gt;2,"LIMIT 200",IF(G11&gt;200,"LIMIT 200",(D11*F11)+G11))</f>
        <v>0</v>
      </c>
    </row>
    <row r="12" spans="1:8" s="1" customFormat="1" ht="21" customHeight="1">
      <c r="A12" s="22" t="s">
        <v>61</v>
      </c>
      <c r="B12" s="22" t="s">
        <v>7</v>
      </c>
      <c r="C12" s="11">
        <v>350</v>
      </c>
      <c r="D12" s="11">
        <v>50</v>
      </c>
      <c r="E12" s="11"/>
      <c r="F12" s="17"/>
      <c r="G12" s="17"/>
      <c r="H12" s="11">
        <f t="shared" ref="H12:H15" si="0">IF(F12&gt;4,"LIMIT 200",IF(G12&gt;200,"LIMIT 200",(D12*F12)+G12))</f>
        <v>0</v>
      </c>
    </row>
    <row r="13" spans="1:8" s="1" customFormat="1" ht="21" customHeight="1">
      <c r="A13" s="22" t="s">
        <v>61</v>
      </c>
      <c r="B13" s="22" t="s">
        <v>94</v>
      </c>
      <c r="C13" s="11">
        <v>350</v>
      </c>
      <c r="D13" s="11">
        <v>50</v>
      </c>
      <c r="E13" s="11"/>
      <c r="F13" s="17"/>
      <c r="G13" s="17"/>
      <c r="H13" s="11">
        <f t="shared" si="0"/>
        <v>0</v>
      </c>
    </row>
    <row r="14" spans="1:8" s="1" customFormat="1" ht="21" customHeight="1">
      <c r="A14" s="22" t="s">
        <v>61</v>
      </c>
      <c r="B14" s="22" t="s">
        <v>9</v>
      </c>
      <c r="C14" s="11">
        <v>500</v>
      </c>
      <c r="D14" s="11">
        <v>50</v>
      </c>
      <c r="E14" s="11"/>
      <c r="F14" s="17"/>
      <c r="G14" s="17"/>
      <c r="H14" s="11">
        <f t="shared" si="0"/>
        <v>0</v>
      </c>
    </row>
    <row r="15" spans="1:8" s="1" customFormat="1" ht="21" customHeight="1">
      <c r="A15" s="22" t="s">
        <v>61</v>
      </c>
      <c r="B15" s="22" t="s">
        <v>10</v>
      </c>
      <c r="C15" s="11">
        <v>2400</v>
      </c>
      <c r="D15" s="11">
        <v>50</v>
      </c>
      <c r="E15" s="11"/>
      <c r="F15" s="17"/>
      <c r="G15" s="17"/>
      <c r="H15" s="11">
        <f t="shared" si="0"/>
        <v>0</v>
      </c>
    </row>
    <row r="16" spans="1:8" s="1" customFormat="1" ht="21" customHeight="1">
      <c r="A16" s="22" t="s">
        <v>63</v>
      </c>
      <c r="B16" s="22" t="s">
        <v>11</v>
      </c>
      <c r="C16" s="11">
        <v>250</v>
      </c>
      <c r="D16" s="11">
        <v>250</v>
      </c>
      <c r="E16" s="11"/>
      <c r="F16" s="17"/>
      <c r="G16" s="17"/>
      <c r="H16" s="11">
        <f>IF(F16&gt;2,"LIMIT 500",IF(G16&gt;500,"LIMIT 500",(D16*F16)+G16))</f>
        <v>0</v>
      </c>
    </row>
    <row r="17" spans="1:8" s="1" customFormat="1" ht="21" customHeight="1">
      <c r="A17" s="12" t="s">
        <v>58</v>
      </c>
      <c r="B17" s="13"/>
      <c r="C17" s="14"/>
      <c r="D17" s="15"/>
      <c r="E17" s="15"/>
      <c r="F17" s="5"/>
      <c r="G17" s="15"/>
      <c r="H17" s="15"/>
    </row>
    <row r="18" spans="1:8" s="1" customFormat="1" ht="21" customHeight="1">
      <c r="A18" s="9"/>
      <c r="B18" s="9" t="s">
        <v>47</v>
      </c>
      <c r="C18" s="10" t="s">
        <v>3</v>
      </c>
      <c r="D18" s="10" t="s">
        <v>4</v>
      </c>
      <c r="E18" s="10"/>
      <c r="F18" s="7" t="s">
        <v>5</v>
      </c>
      <c r="G18" s="10" t="s">
        <v>56</v>
      </c>
      <c r="H18" s="10" t="s">
        <v>6</v>
      </c>
    </row>
    <row r="19" spans="1:8" s="1" customFormat="1" ht="21" customHeight="1">
      <c r="A19" s="22" t="s">
        <v>61</v>
      </c>
      <c r="B19" s="22" t="s">
        <v>1</v>
      </c>
      <c r="C19" s="11">
        <v>2000</v>
      </c>
      <c r="D19" s="11">
        <v>50</v>
      </c>
      <c r="E19" s="11"/>
      <c r="F19" s="17"/>
      <c r="G19" s="17"/>
      <c r="H19" s="11">
        <f t="shared" ref="H19:H20" si="1">IF(F19&gt;4,"LIMIT 200",IF(G19&gt;200,"LIMIT 200",(D19*F19)+G19))</f>
        <v>0</v>
      </c>
    </row>
    <row r="20" spans="1:8" s="1" customFormat="1" ht="21" customHeight="1">
      <c r="A20" s="22" t="s">
        <v>61</v>
      </c>
      <c r="B20" s="22" t="s">
        <v>95</v>
      </c>
      <c r="C20" s="11">
        <v>500</v>
      </c>
      <c r="D20" s="11">
        <v>50</v>
      </c>
      <c r="E20" s="11"/>
      <c r="F20" s="17"/>
      <c r="G20" s="17"/>
      <c r="H20" s="11">
        <f t="shared" si="1"/>
        <v>0</v>
      </c>
    </row>
    <row r="21" spans="1:8" s="1" customFormat="1" ht="21" customHeight="1">
      <c r="A21" s="22" t="s">
        <v>63</v>
      </c>
      <c r="B21" s="22" t="s">
        <v>12</v>
      </c>
      <c r="C21" s="11">
        <v>250</v>
      </c>
      <c r="D21" s="11">
        <v>250</v>
      </c>
      <c r="E21" s="11"/>
      <c r="F21" s="17"/>
      <c r="G21" s="17"/>
      <c r="H21" s="11">
        <f>IF(F21&gt;2,"LIMIT 500",IF(G21&gt;500,"LIMIT 500",(D21*F21)+G21))</f>
        <v>0</v>
      </c>
    </row>
    <row r="22" spans="1:8" s="1" customFormat="1" ht="21" customHeight="1">
      <c r="A22" s="22" t="s">
        <v>61</v>
      </c>
      <c r="B22" s="22" t="s">
        <v>8</v>
      </c>
      <c r="C22" s="11">
        <v>325</v>
      </c>
      <c r="D22" s="11">
        <v>50</v>
      </c>
      <c r="E22" s="11"/>
      <c r="F22" s="17"/>
      <c r="G22" s="17"/>
      <c r="H22" s="11">
        <f t="shared" ref="H22" si="2">IF(F22&gt;4,"LIMIT 200",IF(G22&gt;200,"LIMIT 200",(D22*F22)+G22))</f>
        <v>0</v>
      </c>
    </row>
    <row r="23" spans="1:8" s="1" customFormat="1" ht="21" customHeight="1">
      <c r="A23" s="12" t="s">
        <v>89</v>
      </c>
      <c r="B23" s="13"/>
      <c r="C23" s="14"/>
      <c r="D23" s="15"/>
      <c r="E23" s="15"/>
      <c r="F23" s="5"/>
      <c r="G23" s="15"/>
      <c r="H23" s="15"/>
    </row>
    <row r="24" spans="1:8" s="1" customFormat="1" ht="21" customHeight="1">
      <c r="A24" s="9"/>
      <c r="B24" s="39" t="s">
        <v>47</v>
      </c>
      <c r="C24" s="40"/>
      <c r="D24" s="40"/>
      <c r="E24" s="41"/>
      <c r="F24" s="7" t="s">
        <v>16</v>
      </c>
      <c r="G24" s="10" t="s">
        <v>15</v>
      </c>
      <c r="H24" s="10" t="s">
        <v>6</v>
      </c>
    </row>
    <row r="25" spans="1:8" s="1" customFormat="1" ht="21" customHeight="1">
      <c r="A25" s="22" t="s">
        <v>90</v>
      </c>
      <c r="B25" s="42" t="s">
        <v>91</v>
      </c>
      <c r="C25" s="43"/>
      <c r="D25" s="43"/>
      <c r="E25" s="44"/>
      <c r="F25" s="17">
        <v>0</v>
      </c>
      <c r="G25" s="16">
        <v>25</v>
      </c>
      <c r="H25" s="16">
        <f>IF(F25&gt;4,"LIMIT 4",(F25*G25))</f>
        <v>0</v>
      </c>
    </row>
    <row r="26" spans="1:8" s="1" customFormat="1" ht="21" customHeight="1">
      <c r="A26" s="12" t="s">
        <v>59</v>
      </c>
      <c r="B26" s="13"/>
      <c r="C26" s="14"/>
      <c r="D26" s="15"/>
      <c r="E26" s="15"/>
      <c r="F26" s="5"/>
      <c r="G26" s="15"/>
      <c r="H26" s="15"/>
    </row>
    <row r="27" spans="1:8" s="1" customFormat="1" ht="21" customHeight="1">
      <c r="A27" s="9"/>
      <c r="B27" s="9" t="s">
        <v>47</v>
      </c>
      <c r="C27" s="10"/>
      <c r="D27" s="10"/>
      <c r="E27" s="10"/>
      <c r="F27" s="7"/>
      <c r="G27" s="10" t="s">
        <v>56</v>
      </c>
      <c r="H27" s="10" t="s">
        <v>6</v>
      </c>
    </row>
    <row r="28" spans="1:8" s="1" customFormat="1" ht="21" customHeight="1">
      <c r="A28" s="22" t="s">
        <v>62</v>
      </c>
      <c r="B28" s="22" t="s">
        <v>13</v>
      </c>
      <c r="C28" s="11"/>
      <c r="D28" s="11"/>
      <c r="E28" s="11"/>
      <c r="F28" s="18"/>
      <c r="G28" s="17"/>
      <c r="H28" s="11">
        <f>IF(G28&gt;10,"Limit 10",G28)</f>
        <v>0</v>
      </c>
    </row>
    <row r="29" spans="1:8" s="1" customFormat="1" ht="21" customHeight="1">
      <c r="A29" s="12" t="s">
        <v>17</v>
      </c>
      <c r="B29" s="13"/>
      <c r="C29" s="14"/>
      <c r="D29" s="15"/>
      <c r="E29" s="15"/>
      <c r="F29" s="5"/>
      <c r="G29" s="15"/>
      <c r="H29" s="15"/>
    </row>
    <row r="30" spans="1:8" s="1" customFormat="1" ht="21" customHeight="1">
      <c r="A30" s="9"/>
      <c r="B30" s="39" t="s">
        <v>85</v>
      </c>
      <c r="C30" s="40"/>
      <c r="D30" s="40"/>
      <c r="E30" s="41"/>
      <c r="F30" s="7" t="s">
        <v>16</v>
      </c>
      <c r="G30" s="10" t="s">
        <v>15</v>
      </c>
      <c r="H30" s="10" t="s">
        <v>6</v>
      </c>
    </row>
    <row r="31" spans="1:8" s="1" customFormat="1" ht="21" customHeight="1">
      <c r="A31" s="22" t="s">
        <v>25</v>
      </c>
      <c r="B31" s="28" t="s">
        <v>53</v>
      </c>
      <c r="C31" s="28"/>
      <c r="D31" s="28"/>
      <c r="E31" s="28"/>
      <c r="F31" s="17"/>
      <c r="G31" s="16">
        <v>134.80000000000001</v>
      </c>
      <c r="H31" s="16">
        <f>(G31*F31)</f>
        <v>0</v>
      </c>
    </row>
    <row r="32" spans="1:8" ht="21" customHeight="1">
      <c r="A32" s="22" t="s">
        <v>31</v>
      </c>
      <c r="B32" s="28" t="s">
        <v>86</v>
      </c>
      <c r="C32" s="28"/>
      <c r="D32" s="28"/>
      <c r="E32" s="28"/>
      <c r="F32" s="17"/>
      <c r="G32" s="16">
        <v>152.75</v>
      </c>
      <c r="H32" s="16">
        <f>(G32*F32)</f>
        <v>0</v>
      </c>
    </row>
    <row r="33" spans="1:8" ht="21" customHeight="1">
      <c r="A33" s="22" t="s">
        <v>28</v>
      </c>
      <c r="B33" s="28" t="s">
        <v>52</v>
      </c>
      <c r="C33" s="28"/>
      <c r="D33" s="28"/>
      <c r="E33" s="28"/>
      <c r="F33" s="17"/>
      <c r="G33" s="16">
        <v>152.75</v>
      </c>
      <c r="H33" s="16">
        <f>(G33*F33)</f>
        <v>0</v>
      </c>
    </row>
    <row r="34" spans="1:8" ht="21" customHeight="1">
      <c r="A34" s="22" t="s">
        <v>83</v>
      </c>
      <c r="B34" s="28" t="s">
        <v>84</v>
      </c>
      <c r="C34" s="28"/>
      <c r="D34" s="28"/>
      <c r="E34" s="28"/>
      <c r="F34" s="17"/>
      <c r="G34" s="16">
        <v>73.56</v>
      </c>
      <c r="H34" s="16">
        <f t="shared" ref="H34" si="3">(G34*F34)</f>
        <v>0</v>
      </c>
    </row>
    <row r="35" spans="1:8" ht="21" customHeight="1">
      <c r="A35" s="22" t="s">
        <v>27</v>
      </c>
      <c r="B35" s="28" t="s">
        <v>51</v>
      </c>
      <c r="C35" s="28"/>
      <c r="D35" s="28"/>
      <c r="E35" s="28"/>
      <c r="F35" s="17"/>
      <c r="G35" s="16">
        <v>152.75</v>
      </c>
      <c r="H35" s="16">
        <f>(G35*F35)</f>
        <v>0</v>
      </c>
    </row>
    <row r="36" spans="1:8" ht="21" customHeight="1">
      <c r="A36" s="22" t="s">
        <v>29</v>
      </c>
      <c r="B36" s="28" t="s">
        <v>92</v>
      </c>
      <c r="C36" s="28"/>
      <c r="D36" s="28"/>
      <c r="E36" s="28"/>
      <c r="F36" s="17"/>
      <c r="G36" s="16">
        <v>152.75</v>
      </c>
      <c r="H36" s="16">
        <f>(G36*F36)</f>
        <v>0</v>
      </c>
    </row>
    <row r="37" spans="1:8" ht="21" customHeight="1">
      <c r="A37" s="22" t="s">
        <v>30</v>
      </c>
      <c r="B37" s="28" t="s">
        <v>54</v>
      </c>
      <c r="C37" s="28"/>
      <c r="D37" s="28"/>
      <c r="E37" s="28"/>
      <c r="F37" s="17"/>
      <c r="G37" s="16">
        <v>152.75</v>
      </c>
      <c r="H37" s="16">
        <f>(G37*F37)</f>
        <v>0</v>
      </c>
    </row>
    <row r="38" spans="1:8" s="1" customFormat="1" ht="21" customHeight="1">
      <c r="A38" s="22" t="s">
        <v>26</v>
      </c>
      <c r="B38" s="28" t="s">
        <v>50</v>
      </c>
      <c r="C38" s="28"/>
      <c r="D38" s="28"/>
      <c r="E38" s="28"/>
      <c r="F38" s="17"/>
      <c r="G38" s="16">
        <v>152.75</v>
      </c>
      <c r="H38" s="16">
        <f t="shared" ref="H38" si="4">(G38*F38)</f>
        <v>0</v>
      </c>
    </row>
    <row r="39" spans="1:8" s="1" customFormat="1" ht="21" customHeight="1">
      <c r="A39" s="12" t="s">
        <v>48</v>
      </c>
      <c r="B39" s="13"/>
      <c r="C39" s="14"/>
      <c r="D39" s="15"/>
      <c r="E39" s="15"/>
      <c r="F39" s="5"/>
      <c r="G39" s="15"/>
      <c r="H39" s="15"/>
    </row>
    <row r="40" spans="1:8" s="1" customFormat="1" ht="21" customHeight="1">
      <c r="A40" s="9" t="s">
        <v>24</v>
      </c>
      <c r="B40" s="29" t="s">
        <v>2</v>
      </c>
      <c r="C40" s="30"/>
      <c r="D40" s="30"/>
      <c r="E40" s="31"/>
      <c r="F40" s="7" t="s">
        <v>16</v>
      </c>
      <c r="G40" s="10" t="s">
        <v>15</v>
      </c>
      <c r="H40" s="10" t="s">
        <v>6</v>
      </c>
    </row>
    <row r="41" spans="1:8" ht="21" customHeight="1">
      <c r="A41" s="22" t="s">
        <v>42</v>
      </c>
      <c r="B41" s="28" t="s">
        <v>88</v>
      </c>
      <c r="C41" s="28"/>
      <c r="D41" s="28"/>
      <c r="E41" s="28"/>
      <c r="F41" s="17"/>
      <c r="G41" s="16">
        <v>40</v>
      </c>
      <c r="H41" s="16">
        <f>(G41*F41)</f>
        <v>0</v>
      </c>
    </row>
    <row r="42" spans="1:8" s="1" customFormat="1" ht="21" customHeight="1">
      <c r="A42" s="22" t="s">
        <v>39</v>
      </c>
      <c r="B42" s="28" t="s">
        <v>80</v>
      </c>
      <c r="C42" s="28"/>
      <c r="D42" s="28"/>
      <c r="E42" s="28"/>
      <c r="F42" s="17"/>
      <c r="G42" s="16">
        <v>40</v>
      </c>
      <c r="H42" s="16">
        <f>(G42*F42)</f>
        <v>0</v>
      </c>
    </row>
    <row r="43" spans="1:8" s="1" customFormat="1" ht="21" customHeight="1">
      <c r="A43" s="22" t="s">
        <v>32</v>
      </c>
      <c r="B43" s="28" t="s">
        <v>49</v>
      </c>
      <c r="C43" s="28"/>
      <c r="D43" s="28"/>
      <c r="E43" s="28"/>
      <c r="F43" s="17"/>
      <c r="G43" s="16">
        <v>40</v>
      </c>
      <c r="H43" s="16">
        <f t="shared" ref="H43:H51" si="5">(G43*F43)</f>
        <v>0</v>
      </c>
    </row>
    <row r="44" spans="1:8" s="1" customFormat="1" ht="21" customHeight="1">
      <c r="A44" s="22" t="s">
        <v>33</v>
      </c>
      <c r="B44" s="28" t="s">
        <v>76</v>
      </c>
      <c r="C44" s="28"/>
      <c r="D44" s="28"/>
      <c r="E44" s="28"/>
      <c r="F44" s="17"/>
      <c r="G44" s="16">
        <v>40</v>
      </c>
      <c r="H44" s="16">
        <f t="shared" si="5"/>
        <v>0</v>
      </c>
    </row>
    <row r="45" spans="1:8" ht="21" customHeight="1">
      <c r="A45" s="22" t="s">
        <v>34</v>
      </c>
      <c r="B45" s="28" t="s">
        <v>77</v>
      </c>
      <c r="C45" s="28"/>
      <c r="D45" s="28"/>
      <c r="E45" s="28"/>
      <c r="F45" s="17"/>
      <c r="G45" s="16">
        <v>40</v>
      </c>
      <c r="H45" s="16">
        <f t="shared" si="5"/>
        <v>0</v>
      </c>
    </row>
    <row r="46" spans="1:8" ht="21" customHeight="1">
      <c r="A46" s="22" t="s">
        <v>35</v>
      </c>
      <c r="B46" s="28" t="s">
        <v>78</v>
      </c>
      <c r="C46" s="28"/>
      <c r="D46" s="28"/>
      <c r="E46" s="28"/>
      <c r="F46" s="17"/>
      <c r="G46" s="16">
        <v>40</v>
      </c>
      <c r="H46" s="16">
        <f t="shared" si="5"/>
        <v>0</v>
      </c>
    </row>
    <row r="47" spans="1:8" ht="21" customHeight="1">
      <c r="A47" s="22" t="s">
        <v>36</v>
      </c>
      <c r="B47" s="28" t="s">
        <v>93</v>
      </c>
      <c r="C47" s="28"/>
      <c r="D47" s="28"/>
      <c r="E47" s="28"/>
      <c r="F47" s="17"/>
      <c r="G47" s="16">
        <v>40</v>
      </c>
      <c r="H47" s="16">
        <f t="shared" si="5"/>
        <v>0</v>
      </c>
    </row>
    <row r="48" spans="1:8" ht="21" customHeight="1">
      <c r="A48" s="22" t="s">
        <v>38</v>
      </c>
      <c r="B48" s="28" t="s">
        <v>51</v>
      </c>
      <c r="C48" s="28"/>
      <c r="D48" s="28"/>
      <c r="E48" s="28"/>
      <c r="F48" s="17"/>
      <c r="G48" s="16">
        <v>40</v>
      </c>
      <c r="H48" s="16">
        <f>(G48*F48)</f>
        <v>0</v>
      </c>
    </row>
    <row r="49" spans="1:8" ht="21" customHeight="1">
      <c r="A49" s="22" t="s">
        <v>40</v>
      </c>
      <c r="B49" s="28" t="s">
        <v>81</v>
      </c>
      <c r="C49" s="28"/>
      <c r="D49" s="28"/>
      <c r="E49" s="28"/>
      <c r="F49" s="17"/>
      <c r="G49" s="16">
        <v>40</v>
      </c>
      <c r="H49" s="16">
        <f>(G49*F49)</f>
        <v>0</v>
      </c>
    </row>
    <row r="50" spans="1:8" ht="21" customHeight="1">
      <c r="A50" s="22" t="s">
        <v>41</v>
      </c>
      <c r="B50" s="28" t="s">
        <v>82</v>
      </c>
      <c r="C50" s="28"/>
      <c r="D50" s="28"/>
      <c r="E50" s="28"/>
      <c r="F50" s="17"/>
      <c r="G50" s="16">
        <v>40</v>
      </c>
      <c r="H50" s="16">
        <f>(G50*F50)</f>
        <v>0</v>
      </c>
    </row>
    <row r="51" spans="1:8" ht="21" customHeight="1">
      <c r="A51" s="22" t="s">
        <v>37</v>
      </c>
      <c r="B51" s="28" t="s">
        <v>79</v>
      </c>
      <c r="C51" s="28"/>
      <c r="D51" s="28"/>
      <c r="E51" s="28"/>
      <c r="F51" s="17"/>
      <c r="G51" s="16">
        <v>40</v>
      </c>
      <c r="H51" s="16">
        <f t="shared" si="5"/>
        <v>0</v>
      </c>
    </row>
    <row r="52" spans="1:8" ht="21" customHeight="1">
      <c r="A52" s="12" t="s">
        <v>18</v>
      </c>
      <c r="B52" s="13"/>
      <c r="C52" s="14"/>
      <c r="D52" s="15"/>
      <c r="E52" s="15"/>
      <c r="F52" s="5"/>
      <c r="G52" s="15"/>
      <c r="H52" s="15"/>
    </row>
    <row r="53" spans="1:8" ht="21" customHeight="1">
      <c r="A53" s="9"/>
      <c r="B53" s="32" t="s">
        <v>2</v>
      </c>
      <c r="C53" s="33"/>
      <c r="D53" s="33"/>
      <c r="E53" s="34"/>
      <c r="F53" s="7" t="s">
        <v>16</v>
      </c>
      <c r="G53" s="10" t="s">
        <v>15</v>
      </c>
      <c r="H53" s="10" t="s">
        <v>6</v>
      </c>
    </row>
    <row r="54" spans="1:8" s="1" customFormat="1" ht="21" customHeight="1">
      <c r="A54" s="22" t="s">
        <v>43</v>
      </c>
      <c r="B54" s="28" t="s">
        <v>20</v>
      </c>
      <c r="C54" s="28"/>
      <c r="D54" s="28"/>
      <c r="E54" s="28"/>
      <c r="F54" s="17"/>
      <c r="G54" s="16">
        <v>50</v>
      </c>
      <c r="H54" s="16">
        <f t="shared" ref="H54:H58" si="6">(G54*F54)</f>
        <v>0</v>
      </c>
    </row>
    <row r="55" spans="1:8" s="1" customFormat="1" ht="21" customHeight="1">
      <c r="A55" s="22" t="s">
        <v>44</v>
      </c>
      <c r="B55" s="28" t="s">
        <v>19</v>
      </c>
      <c r="C55" s="28"/>
      <c r="D55" s="28"/>
      <c r="E55" s="28"/>
      <c r="F55" s="17"/>
      <c r="G55" s="16">
        <v>50</v>
      </c>
      <c r="H55" s="16">
        <f t="shared" si="6"/>
        <v>0</v>
      </c>
    </row>
    <row r="56" spans="1:8" ht="21" customHeight="1">
      <c r="A56" s="22" t="s">
        <v>45</v>
      </c>
      <c r="B56" s="28" t="s">
        <v>21</v>
      </c>
      <c r="C56" s="28"/>
      <c r="D56" s="28"/>
      <c r="E56" s="28"/>
      <c r="F56" s="17"/>
      <c r="G56" s="16">
        <v>50</v>
      </c>
      <c r="H56" s="16">
        <f t="shared" si="6"/>
        <v>0</v>
      </c>
    </row>
    <row r="57" spans="1:8" ht="21" customHeight="1">
      <c r="A57" s="22" t="s">
        <v>46</v>
      </c>
      <c r="B57" s="28" t="s">
        <v>22</v>
      </c>
      <c r="C57" s="28"/>
      <c r="D57" s="28"/>
      <c r="E57" s="28"/>
      <c r="F57" s="17"/>
      <c r="G57" s="16">
        <v>50</v>
      </c>
      <c r="H57" s="16">
        <f t="shared" si="6"/>
        <v>0</v>
      </c>
    </row>
    <row r="58" spans="1:8" ht="21" customHeight="1">
      <c r="A58" s="22" t="s">
        <v>44</v>
      </c>
      <c r="B58" s="28" t="s">
        <v>23</v>
      </c>
      <c r="C58" s="28"/>
      <c r="D58" s="28"/>
      <c r="E58" s="28"/>
      <c r="F58" s="17"/>
      <c r="G58" s="16">
        <v>50</v>
      </c>
      <c r="H58" s="16">
        <f t="shared" si="6"/>
        <v>0</v>
      </c>
    </row>
    <row r="59" spans="1:8" ht="21" customHeight="1">
      <c r="A59" s="8" t="s">
        <v>60</v>
      </c>
      <c r="B59" s="6"/>
      <c r="C59" s="4"/>
      <c r="D59" s="5"/>
      <c r="E59" s="5"/>
      <c r="F59" s="5"/>
      <c r="G59" s="5"/>
      <c r="H59" s="15"/>
    </row>
    <row r="60" spans="1:8" ht="40" customHeight="1">
      <c r="A60" s="25"/>
      <c r="B60" s="26"/>
      <c r="C60" s="26"/>
      <c r="D60" s="26"/>
      <c r="E60" s="26"/>
      <c r="F60" s="27"/>
      <c r="G60" s="23">
        <f>H31+H38+H35+H33+H36+H37+H32+H43+H44+H45+H46+H47+H51+H48+H42+H49+H50+H41+H54+H55+H56+H57+H58</f>
        <v>0</v>
      </c>
      <c r="H60" s="24"/>
    </row>
    <row r="61" spans="1:8" s="1" customFormat="1" ht="21" customHeight="1">
      <c r="A61"/>
      <c r="B61" s="3"/>
      <c r="C61" s="2"/>
      <c r="D61" s="2"/>
      <c r="E61" s="2"/>
      <c r="F61" s="2"/>
      <c r="G61" s="2"/>
      <c r="H61" s="2"/>
    </row>
    <row r="62" spans="1:8" ht="36" customHeight="1"/>
  </sheetData>
  <sheetProtection password="EA38" sheet="1" objects="1" scenarios="1" selectLockedCells="1"/>
  <mergeCells count="39">
    <mergeCell ref="B48:E48"/>
    <mergeCell ref="B42:E42"/>
    <mergeCell ref="B49:E49"/>
    <mergeCell ref="B34:E34"/>
    <mergeCell ref="F2:G2"/>
    <mergeCell ref="F3:G3"/>
    <mergeCell ref="A4:B4"/>
    <mergeCell ref="A5:B5"/>
    <mergeCell ref="C4:E4"/>
    <mergeCell ref="C5:E5"/>
    <mergeCell ref="F4:H4"/>
    <mergeCell ref="F5:H5"/>
    <mergeCell ref="B30:E30"/>
    <mergeCell ref="B24:E24"/>
    <mergeCell ref="B25:E25"/>
    <mergeCell ref="B40:E40"/>
    <mergeCell ref="B31:E31"/>
    <mergeCell ref="B38:E38"/>
    <mergeCell ref="B35:E35"/>
    <mergeCell ref="B33:E33"/>
    <mergeCell ref="B36:E36"/>
    <mergeCell ref="B37:E37"/>
    <mergeCell ref="B32:E32"/>
    <mergeCell ref="G60:H60"/>
    <mergeCell ref="A60:F60"/>
    <mergeCell ref="B50:E50"/>
    <mergeCell ref="B41:E41"/>
    <mergeCell ref="B54:E54"/>
    <mergeCell ref="B55:E55"/>
    <mergeCell ref="B56:E56"/>
    <mergeCell ref="B57:E57"/>
    <mergeCell ref="B58:E58"/>
    <mergeCell ref="B43:E43"/>
    <mergeCell ref="B44:E44"/>
    <mergeCell ref="B45:E45"/>
    <mergeCell ref="B46:E46"/>
    <mergeCell ref="B53:E53"/>
    <mergeCell ref="B47:E47"/>
    <mergeCell ref="B51:E51"/>
  </mergeCells>
  <phoneticPr fontId="2" type="noConversion"/>
  <printOptions horizontalCentered="1"/>
  <pageMargins left="0.38" right="0.38" top="0.75" bottom="0.63" header="0.5" footer="0.25"/>
  <pageSetup scale="54" orientation="portrait" horizontalDpi="4294967292" verticalDpi="4294967292"/>
  <headerFooter>
    <oddHeader>&amp;C&amp;"Lucida Grande,Bold"&amp;18&amp;K000000MASTER HALCO - ILLUSIONS VINYL LITERATURE / DISPLAY ORDERING SHEET</oddHeader>
    <oddFooter>&amp;R&amp;"Lucida Grande,Regular"&amp;6 &amp;K0000000512</oddFooter>
  </headerFooter>
  <legacyDrawing r:id="rId1"/>
  <extLst>
    <ext xmlns:mx="http://schemas.microsoft.com/office/mac/excel/2008/main" uri="{64002731-A6B0-56B0-2670-7721B7C09600}">
      <mx:PLV Mode="0" OnePage="0" WScale="6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Eastern Wholesale Fence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Dean</dc:creator>
  <cp:lastModifiedBy>Jeremy Dean</cp:lastModifiedBy>
  <cp:lastPrinted>2012-05-08T17:30:21Z</cp:lastPrinted>
  <dcterms:created xsi:type="dcterms:W3CDTF">2012-03-14T14:51:34Z</dcterms:created>
  <dcterms:modified xsi:type="dcterms:W3CDTF">2012-05-08T18:53:59Z</dcterms:modified>
</cp:coreProperties>
</file>